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Mon Drive\COMMUNICATION\LEADS MAGNETS\"/>
    </mc:Choice>
  </mc:AlternateContent>
  <xr:revisionPtr revIDLastSave="0" documentId="8_{3FA2EFC8-2626-4006-877B-05210B1B533C}" xr6:coauthVersionLast="47" xr6:coauthVersionMax="47" xr10:uidLastSave="{00000000-0000-0000-0000-000000000000}"/>
  <bookViews>
    <workbookView xWindow="-120" yWindow="-120" windowWidth="29040" windowHeight="15720" tabRatio="500" xr2:uid="{00000000-000D-0000-FFFF-FFFF00000000}"/>
  </bookViews>
  <sheets>
    <sheet name="Contrôle DPGF" sheetId="1" r:id="rId1"/>
    <sheet name="Détecteur erreurs" sheetId="2" r:id="rId2"/>
    <sheet name="Mode d'emploi"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58" i="2" l="1"/>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G68" i="2" s="1"/>
  <c r="E43" i="1"/>
  <c r="E42" i="1"/>
  <c r="E41" i="1"/>
  <c r="E40" i="1"/>
  <c r="E39" i="1"/>
  <c r="G61" i="2" l="1"/>
  <c r="G62" i="2"/>
  <c r="G63" i="2"/>
  <c r="G64" i="2"/>
  <c r="G65" i="2"/>
  <c r="G66" i="2"/>
</calcChain>
</file>

<file path=xl/sharedStrings.xml><?xml version="1.0" encoding="utf-8"?>
<sst xmlns="http://schemas.openxmlformats.org/spreadsheetml/2006/main" count="106" uniqueCount="104">
  <si>
    <t>TABLEUR DE CONTRÔLE DPGF</t>
  </si>
  <si>
    <t>18 points de contrôle à passer en revue avant de remettre votre offre.</t>
  </si>
  <si>
    <t>IDENTIFICATION DU CHIFFRAGE</t>
  </si>
  <si>
    <t>Référence chantier :</t>
  </si>
  <si>
    <t>Date de contrôle :</t>
  </si>
  <si>
    <t>Lot concerné :</t>
  </si>
  <si>
    <t>Contrôleur :</t>
  </si>
  <si>
    <t>Maître d'ouvrage :</t>
  </si>
  <si>
    <t>Montant total DPGF (€ HT) :</t>
  </si>
  <si>
    <t>LES 18 POINTS DE CONTRÔLE</t>
  </si>
  <si>
    <t>N°</t>
  </si>
  <si>
    <t>POINT À CONTRÔLER</t>
  </si>
  <si>
    <t>MÉTHODE / VÉRIFICATION</t>
  </si>
  <si>
    <t>STATUT</t>
  </si>
  <si>
    <t>COMMENTAIRE</t>
  </si>
  <si>
    <t>1. COHÉRENCE GÉNÉRALE</t>
  </si>
  <si>
    <t>Toutes les lignes du BPU/CCTP sont reportées dans le DPGF (aucun ouvrage oublié)</t>
  </si>
  <si>
    <t>Comparer ligne à ligne avec le BPU. Compter le nombre d'articles.</t>
  </si>
  <si>
    <t>Le découpage en sous-lots / sous-ensembles correspond au CCTP</t>
  </si>
  <si>
    <t>Vérifier que la structure suit le séquencement technique demandé.</t>
  </si>
  <si>
    <t>Les variantes / options sont clairement identifiées (et non noyées dans la base)</t>
  </si>
  <si>
    <t>Les options doivent être chiffrées séparément avec mention explicite.</t>
  </si>
  <si>
    <t>2. QUANTITÉS &amp; UNITÉS</t>
  </si>
  <si>
    <t>Toutes les quantités sont remplies (aucune cellule vide)</t>
  </si>
  <si>
    <t>Une quantité vide = soit oubli, soit ligne forfaitaire à valider explicitement.</t>
  </si>
  <si>
    <t>Les unités du DPGF correspondent à celles du BPU (m², ml, u, ens, forfait)</t>
  </si>
  <si>
    <t>Erreur classique : confondre m² et ml ou u et ensemble = facteur ×10 voire ×100.</t>
  </si>
  <si>
    <t>Les quantités sont cohérentes avec les plans (ratios surface/longueur vérifiés)</t>
  </si>
  <si>
    <t>Faire un sondage sur 3 ouvrages : calculer la quantité depuis le plan et comparer.</t>
  </si>
  <si>
    <t>Les ouvertures sont déduites des surfaces (portes, fenêtres, trémies)</t>
  </si>
  <si>
    <t>Vérifier que la déduction n'a pas été oubliée sur les surfaces de murs/sols/plafonds.</t>
  </si>
  <si>
    <t>3. PRIX UNITAIRES</t>
  </si>
  <si>
    <t>Tous les prix unitaires sont remplis (aucun PU à 0 € sauf justification)</t>
  </si>
  <si>
    <t>Un PU à 0 € doit être justifié explicitement dans le mémoire technique.</t>
  </si>
  <si>
    <t>Les ratios €/m² par poste sont cohérents avec les marchés précédents</t>
  </si>
  <si>
    <t>Comparer avec votre base de prix interne ou avec Batiprix / Onaya.</t>
  </si>
  <si>
    <t>Les prix matière sont à jour (actualisation &lt; 3 mois)</t>
  </si>
  <si>
    <t>Le prix de l'aluminium, de l'acier et du PVC évolue rapidement.</t>
  </si>
  <si>
    <t>La main d'œuvre intègre charges, congés, déplacements et marge</t>
  </si>
  <si>
    <t>Vérifier le coût horaire MO complet et non le salaire brut.</t>
  </si>
  <si>
    <t>Les sujétions de chantier sont intégrées (accès, coactivité, horaires)</t>
  </si>
  <si>
    <t>Souvent oubliées sur les chantiers en site occupé ou en zone urbaine dense.</t>
  </si>
  <si>
    <t>4. COHÉRENCE INTER-DOCUMENTS</t>
  </si>
  <si>
    <t>Total DPGF = montant reporté sur l'Acte d'Engagement</t>
  </si>
  <si>
    <t>Vérification primordiale. Une différence = offre rejetée pour non-cohérence.</t>
  </si>
  <si>
    <t>Les quantités du DPGF correspondent à celles annoncées dans le mémoire technique</t>
  </si>
  <si>
    <t>Le mémoire ne doit pas contredire le DPGF (ex. délai, équipe, méthode).</t>
  </si>
  <si>
    <t>Les options et variantes sont chiffrées et présentées de manière identique partout</t>
  </si>
  <si>
    <t>AE, DPGF et mémoire doivent être strictement cohérents sur les options.</t>
  </si>
  <si>
    <t>5. FORME &amp; PRÉSENTATION</t>
  </si>
  <si>
    <t>Aucune formule Excel cassée (cellules #REF, #DIV/0, #NAME, #VALUE)</t>
  </si>
  <si>
    <t>Faire une recherche dans le fichier sur le caractère # avant remise.</t>
  </si>
  <si>
    <t>Les totaux par sous-lot sont vérifiés (somme des lignes = total affiché)</t>
  </si>
  <si>
    <t>Erreur classique : ajout de ligne sans propagation de la formule de somme.</t>
  </si>
  <si>
    <t>Le format de remise est conforme au RC (papier, PDF, ou plateforme dématérialisée)</t>
  </si>
  <si>
    <t>Vérifier le format demandé et la signature électronique si exigée.</t>
  </si>
  <si>
    <t>SYNTHÈSE DU CONTRÔLE</t>
  </si>
  <si>
    <t>Points OK</t>
  </si>
  <si>
    <t>Points NOK</t>
  </si>
  <si>
    <t>Points N/A</t>
  </si>
  <si>
    <t>Points non traités</t>
  </si>
  <si>
    <t>VERDICT</t>
  </si>
  <si>
    <t>BD Solutions Travaux  ·  Bureau d'études externalisé pour les entreprises du bâtiment
bd-solutions-travaux.fr  ·  contact@bd-solutions-travaux.fr</t>
  </si>
  <si>
    <t>DÉTECTEUR AUTOMATIQUE D'ERREURS DPGF</t>
  </si>
  <si>
    <t>Collez votre DPGF dans les colonnes ci-dessous (jusqu'à 50 lignes). Les anomalies sont détectées automatiquement dans la dernière colonne.</t>
  </si>
  <si>
    <t>DÉSIGNATION DE L'OUVRAGE</t>
  </si>
  <si>
    <t>QUANTITÉ</t>
  </si>
  <si>
    <t>UNITÉ</t>
  </si>
  <si>
    <t>PU HT (€)</t>
  </si>
  <si>
    <t>TOTAL HT (€)</t>
  </si>
  <si>
    <t>ANOMALIES DÉTECTÉES</t>
  </si>
  <si>
    <t>TOTAL DPGF (somme des lignes)</t>
  </si>
  <si>
    <t>SYNTHÈSE DES ANOMALIES DÉTECTÉES</t>
  </si>
  <si>
    <t>Lignes incomplètes</t>
  </si>
  <si>
    <t>Lignes avec PU à 0 €</t>
  </si>
  <si>
    <t>Lignes avec quantité à 0</t>
  </si>
  <si>
    <t>Totaux incohérents (Total ≠ Qté×PU)</t>
  </si>
  <si>
    <t>Totaux à calculer</t>
  </si>
  <si>
    <t>PU très élevés à vérifier</t>
  </si>
  <si>
    <t>TOTAL ANOMALIES À TRAITER</t>
  </si>
  <si>
    <t>BD Solutions Travaux  ·  bd-solutions-travaux.fr  ·  contact@bd-solutions-travaux.fr</t>
  </si>
  <si>
    <t>BD SOLUTIONS TRAVAUX</t>
  </si>
  <si>
    <t>Tableur de contrôle DPGF — Mode d'emploi</t>
  </si>
  <si>
    <t>POURQUOI CONTRÔLER VOTRE DPGF AVANT REMISE ?</t>
  </si>
  <si>
    <t>Un DPGF avec une erreur de cohérence (total ≠ AE, ligne vide, formule cassée) peut conduire à l'élimination immédiate de votre offre, même si votre prix est compétitif et votre mémoire technique excellent. Sur certains marchés publics, la simple présence de cellules #REF ou d'un total qui ne tombe pas juste suffit à écarter une candidature.
Ce tableur passe systématiquement en revue 18 points de contrôle organisés en 5 sections, et inclut un détecteur automatique d'erreurs : vous collez votre DPGF, le tableur identifie les anomalies.</t>
  </si>
  <si>
    <t>ONGLET 1 — CONTRÔLE DPGF (18 POINTS)</t>
  </si>
  <si>
    <t>1.  Remplissez le bloc « Identification du chiffrage » (référence chantier, lot, MOA, montant total, contrôleur).
2.  Pour chacun des 18 points, sélectionnez OK / NOK / N/A dans la colonne STATUT (liste déroulante).
3.  Documentez les NOK et points de vigilance dans la colonne COMMENTAIRE.
4.  La synthèse en bas calcule automatiquement les compteurs et affiche le VERDICT :
       •  PRÊT À REMETTRE  →  tous les points sont OK ou N/A
       •  À CORRIGER  →  au moins un point NOK doit être traité
       •  INCOMPLET  →  des points n'ont pas encore été contrôlés
5.  Imprimez ou archivez la fiche : elle constitue la trace de la revue avant remise.</t>
  </si>
  <si>
    <t>ONGLET 2 — DÉTECTEUR AUTOMATIQUE D'ERREURS</t>
  </si>
  <si>
    <t>Cet onglet permet de détecter automatiquement les anomalies sur votre DPGF (jusqu'à 50 lignes).
1.  Copiez les 5 colonnes de votre DPGF (Désignation / Quantité / Unité / PU HT / Total HT) dans la zone bleue du tableau.
2.  La colonne ANOMALIES DÉTECTÉES affiche en temps réel les problèmes ligne par ligne.
3.  La synthèse en bas compte le nombre de chaque type d'anomalie.</t>
  </si>
  <si>
    <t>LES 6 DÉTECTIONS AUTOMATIQUES</t>
  </si>
  <si>
    <t>⚠ Ligne incomplète</t>
  </si>
  <si>
    <t>Au moins un champ essentiel (désignation, quantité, unité ou PU) est manquant alors que la ligne contient des données.</t>
  </si>
  <si>
    <t>⚠ PU à 0 €</t>
  </si>
  <si>
    <t>Un prix unitaire à 0 € doit être justifié explicitement dans le mémoire technique. Les lignes à 0 € non justifiées sont une cause classique de rejet.</t>
  </si>
  <si>
    <t>⚠ Quantité à 0</t>
  </si>
  <si>
    <t>Une quantité à 0 indique soit un oubli, soit une option / variante mal renseignée.</t>
  </si>
  <si>
    <t>⚠ Total ≠ Qté × PU</t>
  </si>
  <si>
    <t>Le total saisi ne correspond pas au produit Quantité × PU. Soit erreur de saisie, soit formule cassée. Tolérance : 1 centime.</t>
  </si>
  <si>
    <t>⚠ Total à calculer</t>
  </si>
  <si>
    <t>La quantité et le PU sont remplis mais le total est vide. À compléter avant remise.</t>
  </si>
  <si>
    <t>⚠ PU très élevé à vérifier</t>
  </si>
  <si>
    <t>Un PU supérieur à 50 000 € sur une unité courante (m², ml, u, kg, m) est suspect. À double-vérifier.</t>
  </si>
  <si>
    <t>POUR ALLER PLUS LOIN</t>
  </si>
  <si>
    <t>Ce tableur détecte les anomalies les plus fréquentes mais ne remplace pas un contrôle humain expert.
BD Solutions Travaux propose une prestation de contrôle DPGF sur dossier complet : analyse des ratios par poste, vérification de la cohérence avec le BPU et le CCTP, détection des oublis, rapport de cohérence en 1 page. Tarif indicatif : 380 à 760 € HT par 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</si>
</sst>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 18&quot;"/>
    <numFmt numFmtId="165" formatCode="#,##0.00&quot; €&quot;"/>
    <numFmt numFmtId="166" formatCode="#,##0.00&quot; € HT&quot;"/>
    <numFmt numFmtId="167" formatCode="0&quot; lignes&quot;"/>
  </numFmts>
  <fonts count="22" x14ac:knownFonts="1">
    <font>
      <sz val="11"/>
      <color theme="1"/>
      <name val="Calibri"/>
      <family val="2"/>
      <charset val="1"/>
    </font>
    <font>
      <b/>
      <sz val="16"/>
      <color rgb="FFFFFFFF"/>
      <name val="Arial"/>
      <charset val="1"/>
    </font>
    <font>
      <i/>
      <sz val="9"/>
      <color rgb="FF595959"/>
      <name val="Arial"/>
      <charset val="1"/>
    </font>
    <font>
      <b/>
      <sz val="10"/>
      <color rgb="FF000131"/>
      <name val="Arial"/>
      <charset val="1"/>
    </font>
    <font>
      <b/>
      <sz val="10"/>
      <color rgb="FF000000"/>
      <name val="Arial"/>
      <charset val="1"/>
    </font>
    <font>
      <b/>
      <sz val="10"/>
      <color rgb="FF0000FF"/>
      <name val="Arial"/>
      <charset val="1"/>
    </font>
    <font>
      <b/>
      <sz val="9"/>
      <color rgb="FFFFFFFF"/>
      <name val="Arial"/>
      <charset val="1"/>
    </font>
    <font>
      <b/>
      <sz val="10"/>
      <color rgb="FFFFFFFF"/>
      <name val="Arial"/>
      <charset val="1"/>
    </font>
    <font>
      <b/>
      <sz val="11"/>
      <color rgb="FF000131"/>
      <name val="Arial"/>
      <charset val="1"/>
    </font>
    <font>
      <b/>
      <sz val="11"/>
      <color rgb="FF000000"/>
      <name val="Arial"/>
      <charset val="1"/>
    </font>
    <font>
      <b/>
      <sz val="12"/>
      <color rgb="FFFFFFFF"/>
      <name val="Arial"/>
      <charset val="1"/>
    </font>
    <font>
      <b/>
      <sz val="14"/>
      <color rgb="FFFFFFFF"/>
      <name val="Arial"/>
      <charset val="1"/>
    </font>
    <font>
      <i/>
      <sz val="9"/>
      <color rgb="FF000131"/>
      <name val="Arial"/>
      <charset val="1"/>
    </font>
    <font>
      <sz val="9"/>
      <color rgb="FF595959"/>
      <name val="Arial"/>
      <charset val="1"/>
    </font>
    <font>
      <sz val="10"/>
      <color rgb="FF0000FF"/>
      <name val="Arial"/>
      <charset val="1"/>
    </font>
    <font>
      <b/>
      <sz val="8"/>
      <color rgb="FFC0392B"/>
      <name val="Arial"/>
      <charset val="1"/>
    </font>
    <font>
      <b/>
      <sz val="11"/>
      <color rgb="FFFFFFFF"/>
      <name val="Arial"/>
      <charset val="1"/>
    </font>
    <font>
      <sz val="10"/>
      <color rgb="FF000000"/>
      <name val="Arial"/>
      <charset val="1"/>
    </font>
    <font>
      <b/>
      <sz val="10"/>
      <color rgb="FFD4AF37"/>
      <name val="Arial"/>
      <charset val="1"/>
    </font>
    <font>
      <b/>
      <sz val="20"/>
      <color rgb="FF000131"/>
      <name val="Arial"/>
      <charset val="1"/>
    </font>
    <font>
      <b/>
      <sz val="12"/>
      <color rgb="FF000131"/>
      <name val="Arial"/>
      <charset val="1"/>
    </font>
    <font>
      <b/>
      <sz val="10"/>
      <color rgb="FFC0392B"/>
      <name val="Arial"/>
      <charset val="1"/>
    </font>
  </fonts>
  <fills count="10">
    <fill>
      <patternFill patternType="none"/>
    </fill>
    <fill>
      <patternFill patternType="gray125"/>
    </fill>
    <fill>
      <patternFill patternType="solid">
        <fgColor rgb="FF000131"/>
        <bgColor rgb="FF000000"/>
      </patternFill>
    </fill>
    <fill>
      <patternFill patternType="solid">
        <fgColor rgb="FFD4AF37"/>
        <bgColor rgb="FFFFCC00"/>
      </patternFill>
    </fill>
    <fill>
      <patternFill patternType="solid">
        <fgColor rgb="FFF4F4F4"/>
        <bgColor rgb="FFFFF8DC"/>
      </patternFill>
    </fill>
    <fill>
      <patternFill patternType="solid">
        <fgColor rgb="FFFFF8DC"/>
        <bgColor rgb="FFF4F4F4"/>
      </patternFill>
    </fill>
    <fill>
      <patternFill patternType="solid">
        <fgColor rgb="FF27AE60"/>
        <bgColor rgb="FF008080"/>
      </patternFill>
    </fill>
    <fill>
      <patternFill patternType="solid">
        <fgColor rgb="FFC0392B"/>
        <bgColor rgb="FF993366"/>
      </patternFill>
    </fill>
    <fill>
      <patternFill patternType="solid">
        <fgColor rgb="FFBFBFBF"/>
        <bgColor rgb="FFCCCCFF"/>
      </patternFill>
    </fill>
    <fill>
      <patternFill patternType="solid">
        <fgColor rgb="FFE67E22"/>
        <bgColor rgb="FFFF8080"/>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medium">
        <color rgb="FF000131"/>
      </left>
      <right style="medium">
        <color rgb="FF000131"/>
      </right>
      <top style="medium">
        <color rgb="FF000131"/>
      </top>
      <bottom style="medium">
        <color rgb="FF000131"/>
      </bottom>
      <diagonal/>
    </border>
    <border>
      <left style="medium">
        <color rgb="FF000131"/>
      </left>
      <right/>
      <top style="medium">
        <color rgb="FF000131"/>
      </top>
      <bottom style="medium">
        <color rgb="FF000131"/>
      </bottom>
      <diagonal/>
    </border>
    <border>
      <left style="thin">
        <color rgb="FFBFBFBF"/>
      </left>
      <right/>
      <top style="thin">
        <color rgb="FFBFBFBF"/>
      </top>
      <bottom style="thin">
        <color rgb="FFBFBFBF"/>
      </bottom>
      <diagonal/>
    </border>
  </borders>
  <cellStyleXfs count="1">
    <xf numFmtId="0" fontId="0" fillId="0" borderId="0"/>
  </cellStyleXfs>
  <cellXfs count="52">
    <xf numFmtId="0" fontId="0" fillId="0" borderId="0" xfId="0"/>
    <xf numFmtId="0" fontId="18" fillId="2" borderId="0" xfId="0" applyFont="1" applyFill="1" applyAlignment="1">
      <alignment horizontal="left" vertical="center" indent="1"/>
    </xf>
    <xf numFmtId="0" fontId="16" fillId="2" borderId="4" xfId="0" applyFont="1" applyFill="1" applyBorder="1" applyAlignment="1">
      <alignment horizontal="right" vertical="center" indent="1"/>
    </xf>
    <xf numFmtId="0" fontId="17" fillId="0" borderId="4" xfId="0" applyFont="1" applyBorder="1" applyAlignment="1">
      <alignment horizontal="left" vertical="center" indent="1"/>
    </xf>
    <xf numFmtId="0" fontId="16" fillId="2" borderId="3" xfId="0" applyFont="1" applyFill="1" applyBorder="1" applyAlignment="1">
      <alignment horizontal="right" vertical="center" indent="1"/>
    </xf>
    <xf numFmtId="0" fontId="11" fillId="2" borderId="0" xfId="0" applyFont="1" applyFill="1" applyAlignment="1">
      <alignment horizontal="left" vertical="center" indent="1"/>
    </xf>
    <xf numFmtId="0" fontId="12" fillId="4" borderId="0" xfId="0" applyFont="1" applyFill="1" applyAlignment="1">
      <alignment horizontal="center" vertical="center" wrapText="1"/>
    </xf>
    <xf numFmtId="0" fontId="10" fillId="2" borderId="1" xfId="0" applyFont="1" applyFill="1" applyBorder="1" applyAlignment="1">
      <alignment horizontal="left" vertical="center" indent="1"/>
    </xf>
    <xf numFmtId="0" fontId="7" fillId="2" borderId="0" xfId="0" applyFont="1" applyFill="1" applyAlignment="1">
      <alignment horizontal="left" vertical="center" indent="1"/>
    </xf>
    <xf numFmtId="0" fontId="4" fillId="0" borderId="1" xfId="0" applyFont="1" applyBorder="1" applyAlignment="1">
      <alignment horizontal="left" vertical="center" indent="1"/>
    </xf>
    <xf numFmtId="0" fontId="4" fillId="4" borderId="1" xfId="0" applyFont="1" applyFill="1" applyBorder="1" applyAlignment="1">
      <alignment horizontal="left" vertical="center" indent="1"/>
    </xf>
    <xf numFmtId="0" fontId="3" fillId="3" borderId="0" xfId="0" applyFont="1" applyFill="1" applyAlignment="1">
      <alignment horizontal="left" vertical="center" indent="1"/>
    </xf>
    <xf numFmtId="0" fontId="2" fillId="0" borderId="0" xfId="0" applyFont="1" applyAlignment="1">
      <alignment horizontal="left" vertical="center" indent="1"/>
    </xf>
    <xf numFmtId="0" fontId="0" fillId="3" borderId="0" xfId="0" applyFill="1"/>
    <xf numFmtId="0" fontId="1" fillId="2" borderId="0" xfId="0" applyFont="1" applyFill="1" applyAlignment="1">
      <alignment horizontal="left" vertical="center" indent="1"/>
    </xf>
    <xf numFmtId="0" fontId="0" fillId="3" borderId="0" xfId="0" applyFill="1"/>
    <xf numFmtId="0" fontId="4" fillId="4"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4" fillId="0" borderId="1" xfId="0" applyFont="1" applyBorder="1" applyAlignment="1">
      <alignment horizontal="left" vertical="center" inden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0" fontId="9" fillId="5" borderId="1" xfId="0" applyFont="1" applyFill="1" applyBorder="1" applyAlignment="1">
      <alignment horizontal="center" vertical="center" wrapText="1"/>
    </xf>
    <xf numFmtId="0" fontId="5" fillId="5" borderId="1" xfId="0" applyFont="1" applyFill="1" applyBorder="1" applyAlignment="1">
      <alignment horizontal="left" vertical="center" wrapText="1" indent="1"/>
    </xf>
    <xf numFmtId="0" fontId="8" fillId="4" borderId="1" xfId="0" applyFont="1" applyFill="1" applyBorder="1" applyAlignment="1">
      <alignment horizontal="center" vertical="center" wrapText="1"/>
    </xf>
    <xf numFmtId="0" fontId="4" fillId="4"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164" fontId="10" fillId="6" borderId="1" xfId="0" applyNumberFormat="1" applyFont="1" applyFill="1" applyBorder="1" applyAlignment="1">
      <alignment horizontal="center" vertical="center" wrapText="1"/>
    </xf>
    <xf numFmtId="0" fontId="0" fillId="0" borderId="1" xfId="0" applyBorder="1"/>
    <xf numFmtId="164" fontId="10" fillId="7" borderId="1" xfId="0" applyNumberFormat="1" applyFont="1" applyFill="1" applyBorder="1" applyAlignment="1">
      <alignment horizontal="center" vertical="center" wrapText="1"/>
    </xf>
    <xf numFmtId="164" fontId="10" fillId="8" borderId="1" xfId="0" applyNumberFormat="1" applyFont="1" applyFill="1" applyBorder="1" applyAlignment="1">
      <alignment horizontal="center" vertical="center" wrapText="1"/>
    </xf>
    <xf numFmtId="164" fontId="10" fillId="9" borderId="1"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0" fillId="2" borderId="1" xfId="0" applyFill="1" applyBorder="1"/>
    <xf numFmtId="0" fontId="12" fillId="4" borderId="0" xfId="0" applyFont="1" applyFill="1" applyAlignment="1">
      <alignment horizontal="center" vertical="center" wrapText="1"/>
    </xf>
    <xf numFmtId="0" fontId="13" fillId="4" borderId="1" xfId="0" applyFont="1" applyFill="1" applyBorder="1" applyAlignment="1">
      <alignment horizontal="center" vertical="center" wrapText="1"/>
    </xf>
    <xf numFmtId="0" fontId="14" fillId="5" borderId="1" xfId="0" applyFont="1" applyFill="1" applyBorder="1" applyAlignment="1">
      <alignment horizontal="left" vertical="center" wrapText="1" indent="1"/>
    </xf>
    <xf numFmtId="4" fontId="14" fillId="5"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165" fontId="14" fillId="5" borderId="1" xfId="0" applyNumberFormat="1" applyFont="1" applyFill="1" applyBorder="1" applyAlignment="1">
      <alignment horizontal="center" vertical="center" wrapText="1"/>
    </xf>
    <xf numFmtId="0" fontId="15" fillId="4" borderId="1" xfId="0" applyFont="1" applyFill="1" applyBorder="1" applyAlignment="1">
      <alignment horizontal="left" vertical="center" wrapText="1" indent="1"/>
    </xf>
    <xf numFmtId="0" fontId="13" fillId="0" borderId="1" xfId="0" applyFont="1" applyBorder="1" applyAlignment="1">
      <alignment horizontal="center" vertical="center" wrapText="1"/>
    </xf>
    <xf numFmtId="166" fontId="10" fillId="2" borderId="2" xfId="0" applyNumberFormat="1" applyFont="1" applyFill="1" applyBorder="1" applyAlignment="1">
      <alignment horizontal="center" vertical="center" wrapText="1"/>
    </xf>
    <xf numFmtId="0" fontId="0" fillId="2" borderId="2" xfId="0" applyFill="1" applyBorder="1"/>
    <xf numFmtId="167" fontId="8" fillId="0" borderId="1" xfId="0" applyNumberFormat="1" applyFont="1" applyBorder="1" applyAlignment="1">
      <alignment horizontal="center" vertical="center" wrapText="1"/>
    </xf>
    <xf numFmtId="167" fontId="11" fillId="2" borderId="2" xfId="0" applyNumberFormat="1" applyFont="1" applyFill="1" applyBorder="1" applyAlignment="1">
      <alignment horizontal="center" vertical="center" wrapText="1"/>
    </xf>
    <xf numFmtId="0" fontId="20" fillId="4" borderId="0" xfId="0" applyFont="1" applyFill="1" applyAlignment="1">
      <alignment horizontal="left" vertical="center" indent="1"/>
    </xf>
    <xf numFmtId="0" fontId="17" fillId="0" borderId="0" xfId="0" applyFont="1" applyAlignment="1">
      <alignment horizontal="left" vertical="top" wrapText="1" indent="1"/>
    </xf>
    <xf numFmtId="0" fontId="21" fillId="0" borderId="0" xfId="0" applyFont="1" applyAlignment="1">
      <alignment horizontal="left" vertical="center" indent="1"/>
    </xf>
    <xf numFmtId="0" fontId="13" fillId="0" borderId="0" xfId="0" applyFont="1" applyAlignment="1">
      <alignment horizontal="left" vertical="top" wrapText="1" indent="2"/>
    </xf>
    <xf numFmtId="0" fontId="19" fillId="0" borderId="0" xfId="0" applyFont="1" applyAlignment="1">
      <alignment horizontal="left" vertical="center" indent="1"/>
    </xf>
  </cellXfs>
  <cellStyles count="1">
    <cellStyle name="Normal" xfId="0" builtinId="0"/>
  </cellStyles>
  <dxfs count="9">
    <dxf>
      <fill>
        <patternFill>
          <bgColor rgb="FFFADBD8"/>
        </patternFill>
      </fill>
    </dxf>
    <dxf>
      <font>
        <b/>
        <sz val="14"/>
        <color rgb="FFFFFFFF"/>
        <name val="Arial"/>
        <charset val="1"/>
      </font>
      <fill>
        <patternFill>
          <bgColor rgb="FF27AE60"/>
        </patternFill>
      </fill>
    </dxf>
    <dxf>
      <font>
        <b/>
        <sz val="11"/>
        <color rgb="FFC0392B"/>
        <name val="Arial"/>
        <charset val="1"/>
      </font>
      <fill>
        <patternFill>
          <bgColor rgb="FFFADBD8"/>
        </patternFill>
      </fill>
    </dxf>
    <dxf>
      <font>
        <b/>
        <sz val="14"/>
        <color rgb="FFFFFFFF"/>
        <name val="Arial"/>
        <charset val="1"/>
      </font>
      <fill>
        <patternFill>
          <bgColor rgb="FFE67E22"/>
        </patternFill>
      </fill>
    </dxf>
    <dxf>
      <font>
        <b/>
        <sz val="14"/>
        <color rgb="FFFFFFFF"/>
        <name val="Arial"/>
        <charset val="1"/>
      </font>
      <fill>
        <patternFill>
          <bgColor rgb="FFC0392B"/>
        </patternFill>
      </fill>
    </dxf>
    <dxf>
      <font>
        <b/>
        <sz val="14"/>
        <color rgb="FFFFFFFF"/>
        <name val="Arial"/>
        <charset val="1"/>
      </font>
      <fill>
        <patternFill>
          <bgColor rgb="FF27AE60"/>
        </patternFill>
      </fill>
    </dxf>
    <dxf>
      <font>
        <b/>
        <sz val="11"/>
        <color rgb="FFFFFFFF"/>
        <name val="Arial"/>
        <charset val="1"/>
      </font>
      <fill>
        <patternFill>
          <bgColor rgb="FFBFBFBF"/>
        </patternFill>
      </fill>
    </dxf>
    <dxf>
      <font>
        <b/>
        <sz val="11"/>
        <color rgb="FFFFFFFF"/>
        <name val="Arial"/>
        <charset val="1"/>
      </font>
      <fill>
        <patternFill>
          <bgColor rgb="FFC0392B"/>
        </patternFill>
      </fill>
    </dxf>
    <dxf>
      <font>
        <b/>
        <sz val="11"/>
        <color rgb="FFFFFFFF"/>
        <name val="Arial"/>
        <charset val="1"/>
      </font>
      <fill>
        <patternFill>
          <bgColor rgb="FF27AE6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131"/>
      <rgbColor rgb="FF808000"/>
      <rgbColor rgb="FF800080"/>
      <rgbColor rgb="FF008080"/>
      <rgbColor rgb="FFBFBFBF"/>
      <rgbColor rgb="FF808080"/>
      <rgbColor rgb="FF9999FF"/>
      <rgbColor rgb="FF993366"/>
      <rgbColor rgb="FFFFF8DC"/>
      <rgbColor rgb="FFF4F4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ADBD8"/>
      <rgbColor rgb="FF3366FF"/>
      <rgbColor rgb="FF33CCCC"/>
      <rgbColor rgb="FF99CC00"/>
      <rgbColor rgb="FFFFCC00"/>
      <rgbColor rgb="FFD4AF37"/>
      <rgbColor rgb="FFE67E22"/>
      <rgbColor rgb="FF595959"/>
      <rgbColor rgb="FF969696"/>
      <rgbColor rgb="FF003366"/>
      <rgbColor rgb="FF27AE60"/>
      <rgbColor rgb="FF003300"/>
      <rgbColor rgb="FF333300"/>
      <rgbColor rgb="FFC0392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5"/>
  <sheetViews>
    <sheetView showGridLines="0" tabSelected="1" zoomScaleNormal="100" workbookViewId="0"/>
  </sheetViews>
  <sheetFormatPr baseColWidth="10" defaultColWidth="8.7109375" defaultRowHeight="15" x14ac:dyDescent="0.25"/>
  <cols>
    <col min="1" max="1" width="2" customWidth="1"/>
    <col min="2" max="2" width="6" customWidth="1"/>
    <col min="3" max="3" width="38" customWidth="1"/>
    <col min="4" max="4" width="50" customWidth="1"/>
    <col min="5" max="5" width="12" customWidth="1"/>
    <col min="6" max="6" width="35" customWidth="1"/>
    <col min="7" max="7" width="2" customWidth="1"/>
  </cols>
  <sheetData>
    <row r="2" spans="2:6" ht="21.75" customHeight="1" x14ac:dyDescent="0.25">
      <c r="B2" s="14" t="s">
        <v>0</v>
      </c>
      <c r="C2" s="14"/>
      <c r="D2" s="14"/>
      <c r="E2" s="14"/>
      <c r="F2" s="14"/>
    </row>
    <row r="3" spans="2:6" ht="21.75" customHeight="1" x14ac:dyDescent="0.25">
      <c r="B3" s="14"/>
      <c r="C3" s="14"/>
      <c r="D3" s="14"/>
      <c r="E3" s="14"/>
      <c r="F3" s="14"/>
    </row>
    <row r="4" spans="2:6" ht="3" customHeight="1" x14ac:dyDescent="0.25">
      <c r="B4" s="13"/>
      <c r="C4" s="13"/>
      <c r="D4" s="13"/>
      <c r="E4" s="13"/>
      <c r="F4" s="13"/>
    </row>
    <row r="5" spans="2:6" ht="19.5" customHeight="1" x14ac:dyDescent="0.25">
      <c r="B5" s="12" t="s">
        <v>1</v>
      </c>
      <c r="C5" s="12"/>
      <c r="D5" s="12"/>
      <c r="E5" s="12"/>
      <c r="F5" s="12"/>
    </row>
    <row r="7" spans="2:6" ht="19.5" customHeight="1" x14ac:dyDescent="0.25">
      <c r="B7" s="11" t="s">
        <v>2</v>
      </c>
      <c r="C7" s="11"/>
      <c r="D7" s="11"/>
      <c r="E7" s="11"/>
      <c r="F7" s="11"/>
    </row>
    <row r="8" spans="2:6" ht="21.75" customHeight="1" x14ac:dyDescent="0.25">
      <c r="B8" s="10" t="s">
        <v>3</v>
      </c>
      <c r="C8" s="10"/>
      <c r="D8" s="17"/>
      <c r="E8" s="16" t="s">
        <v>4</v>
      </c>
      <c r="F8" s="17"/>
    </row>
    <row r="9" spans="2:6" ht="21.75" customHeight="1" x14ac:dyDescent="0.25">
      <c r="B9" s="9" t="s">
        <v>5</v>
      </c>
      <c r="C9" s="9"/>
      <c r="D9" s="17"/>
      <c r="E9" s="18" t="s">
        <v>6</v>
      </c>
      <c r="F9" s="17"/>
    </row>
    <row r="10" spans="2:6" ht="21.75" customHeight="1" x14ac:dyDescent="0.25">
      <c r="B10" s="10" t="s">
        <v>7</v>
      </c>
      <c r="C10" s="10"/>
      <c r="D10" s="17"/>
      <c r="E10" s="16" t="s">
        <v>8</v>
      </c>
      <c r="F10" s="17"/>
    </row>
    <row r="12" spans="2:6" ht="19.5" customHeight="1" x14ac:dyDescent="0.25">
      <c r="B12" s="11" t="s">
        <v>9</v>
      </c>
      <c r="C12" s="11"/>
      <c r="D12" s="11"/>
      <c r="E12" s="11"/>
      <c r="F12" s="11"/>
    </row>
    <row r="13" spans="2:6" ht="25.5" customHeight="1" x14ac:dyDescent="0.25">
      <c r="B13" s="19" t="s">
        <v>10</v>
      </c>
      <c r="C13" s="19" t="s">
        <v>11</v>
      </c>
      <c r="D13" s="19" t="s">
        <v>12</v>
      </c>
      <c r="E13" s="19" t="s">
        <v>13</v>
      </c>
      <c r="F13" s="19" t="s">
        <v>14</v>
      </c>
    </row>
    <row r="14" spans="2:6" ht="19.5" customHeight="1" x14ac:dyDescent="0.25">
      <c r="B14" s="8" t="s">
        <v>15</v>
      </c>
      <c r="C14" s="8"/>
      <c r="D14" s="8"/>
      <c r="E14" s="8"/>
      <c r="F14" s="8"/>
    </row>
    <row r="15" spans="2:6" ht="36" customHeight="1" x14ac:dyDescent="0.25">
      <c r="B15" s="20">
        <v>1</v>
      </c>
      <c r="C15" s="21" t="s">
        <v>16</v>
      </c>
      <c r="D15" s="22" t="s">
        <v>17</v>
      </c>
      <c r="E15" s="23"/>
      <c r="F15" s="24"/>
    </row>
    <row r="16" spans="2:6" ht="36" customHeight="1" x14ac:dyDescent="0.25">
      <c r="B16" s="25">
        <v>2</v>
      </c>
      <c r="C16" s="26" t="s">
        <v>18</v>
      </c>
      <c r="D16" s="27" t="s">
        <v>19</v>
      </c>
      <c r="E16" s="23"/>
      <c r="F16" s="24"/>
    </row>
    <row r="17" spans="2:6" ht="36" customHeight="1" x14ac:dyDescent="0.25">
      <c r="B17" s="20">
        <v>3</v>
      </c>
      <c r="C17" s="21" t="s">
        <v>20</v>
      </c>
      <c r="D17" s="22" t="s">
        <v>21</v>
      </c>
      <c r="E17" s="23"/>
      <c r="F17" s="24"/>
    </row>
    <row r="18" spans="2:6" ht="19.5" customHeight="1" x14ac:dyDescent="0.25">
      <c r="B18" s="8" t="s">
        <v>22</v>
      </c>
      <c r="C18" s="8"/>
      <c r="D18" s="8"/>
      <c r="E18" s="8"/>
      <c r="F18" s="8"/>
    </row>
    <row r="19" spans="2:6" ht="36" customHeight="1" x14ac:dyDescent="0.25">
      <c r="B19" s="25">
        <v>4</v>
      </c>
      <c r="C19" s="26" t="s">
        <v>23</v>
      </c>
      <c r="D19" s="27" t="s">
        <v>24</v>
      </c>
      <c r="E19" s="23"/>
      <c r="F19" s="24"/>
    </row>
    <row r="20" spans="2:6" ht="36" customHeight="1" x14ac:dyDescent="0.25">
      <c r="B20" s="20">
        <v>5</v>
      </c>
      <c r="C20" s="21" t="s">
        <v>25</v>
      </c>
      <c r="D20" s="22" t="s">
        <v>26</v>
      </c>
      <c r="E20" s="23"/>
      <c r="F20" s="24"/>
    </row>
    <row r="21" spans="2:6" ht="36" customHeight="1" x14ac:dyDescent="0.25">
      <c r="B21" s="25">
        <v>6</v>
      </c>
      <c r="C21" s="26" t="s">
        <v>27</v>
      </c>
      <c r="D21" s="27" t="s">
        <v>28</v>
      </c>
      <c r="E21" s="23"/>
      <c r="F21" s="24"/>
    </row>
    <row r="22" spans="2:6" ht="36" customHeight="1" x14ac:dyDescent="0.25">
      <c r="B22" s="20">
        <v>7</v>
      </c>
      <c r="C22" s="21" t="s">
        <v>29</v>
      </c>
      <c r="D22" s="22" t="s">
        <v>30</v>
      </c>
      <c r="E22" s="23"/>
      <c r="F22" s="24"/>
    </row>
    <row r="23" spans="2:6" ht="19.5" customHeight="1" x14ac:dyDescent="0.25">
      <c r="B23" s="8" t="s">
        <v>31</v>
      </c>
      <c r="C23" s="8"/>
      <c r="D23" s="8"/>
      <c r="E23" s="8"/>
      <c r="F23" s="8"/>
    </row>
    <row r="24" spans="2:6" ht="36" customHeight="1" x14ac:dyDescent="0.25">
      <c r="B24" s="25">
        <v>8</v>
      </c>
      <c r="C24" s="26" t="s">
        <v>32</v>
      </c>
      <c r="D24" s="27" t="s">
        <v>33</v>
      </c>
      <c r="E24" s="23"/>
      <c r="F24" s="24"/>
    </row>
    <row r="25" spans="2:6" ht="36" customHeight="1" x14ac:dyDescent="0.25">
      <c r="B25" s="20">
        <v>9</v>
      </c>
      <c r="C25" s="21" t="s">
        <v>34</v>
      </c>
      <c r="D25" s="22" t="s">
        <v>35</v>
      </c>
      <c r="E25" s="23"/>
      <c r="F25" s="24"/>
    </row>
    <row r="26" spans="2:6" ht="36" customHeight="1" x14ac:dyDescent="0.25">
      <c r="B26" s="25">
        <v>10</v>
      </c>
      <c r="C26" s="26" t="s">
        <v>36</v>
      </c>
      <c r="D26" s="27" t="s">
        <v>37</v>
      </c>
      <c r="E26" s="23"/>
      <c r="F26" s="24"/>
    </row>
    <row r="27" spans="2:6" ht="36" customHeight="1" x14ac:dyDescent="0.25">
      <c r="B27" s="20">
        <v>11</v>
      </c>
      <c r="C27" s="21" t="s">
        <v>38</v>
      </c>
      <c r="D27" s="22" t="s">
        <v>39</v>
      </c>
      <c r="E27" s="23"/>
      <c r="F27" s="24"/>
    </row>
    <row r="28" spans="2:6" ht="36" customHeight="1" x14ac:dyDescent="0.25">
      <c r="B28" s="25">
        <v>12</v>
      </c>
      <c r="C28" s="26" t="s">
        <v>40</v>
      </c>
      <c r="D28" s="27" t="s">
        <v>41</v>
      </c>
      <c r="E28" s="23"/>
      <c r="F28" s="24"/>
    </row>
    <row r="29" spans="2:6" ht="19.5" customHeight="1" x14ac:dyDescent="0.25">
      <c r="B29" s="8" t="s">
        <v>42</v>
      </c>
      <c r="C29" s="8"/>
      <c r="D29" s="8"/>
      <c r="E29" s="8"/>
      <c r="F29" s="8"/>
    </row>
    <row r="30" spans="2:6" ht="36" customHeight="1" x14ac:dyDescent="0.25">
      <c r="B30" s="20">
        <v>13</v>
      </c>
      <c r="C30" s="21" t="s">
        <v>43</v>
      </c>
      <c r="D30" s="22" t="s">
        <v>44</v>
      </c>
      <c r="E30" s="23"/>
      <c r="F30" s="24"/>
    </row>
    <row r="31" spans="2:6" ht="36" customHeight="1" x14ac:dyDescent="0.25">
      <c r="B31" s="25">
        <v>14</v>
      </c>
      <c r="C31" s="26" t="s">
        <v>45</v>
      </c>
      <c r="D31" s="27" t="s">
        <v>46</v>
      </c>
      <c r="E31" s="23"/>
      <c r="F31" s="24"/>
    </row>
    <row r="32" spans="2:6" ht="36" customHeight="1" x14ac:dyDescent="0.25">
      <c r="B32" s="20">
        <v>15</v>
      </c>
      <c r="C32" s="21" t="s">
        <v>47</v>
      </c>
      <c r="D32" s="22" t="s">
        <v>48</v>
      </c>
      <c r="E32" s="23"/>
      <c r="F32" s="24"/>
    </row>
    <row r="33" spans="2:6" ht="19.5" customHeight="1" x14ac:dyDescent="0.25">
      <c r="B33" s="8" t="s">
        <v>49</v>
      </c>
      <c r="C33" s="8"/>
      <c r="D33" s="8"/>
      <c r="E33" s="8"/>
      <c r="F33" s="8"/>
    </row>
    <row r="34" spans="2:6" ht="36" customHeight="1" x14ac:dyDescent="0.25">
      <c r="B34" s="25">
        <v>16</v>
      </c>
      <c r="C34" s="26" t="s">
        <v>50</v>
      </c>
      <c r="D34" s="27" t="s">
        <v>51</v>
      </c>
      <c r="E34" s="23"/>
      <c r="F34" s="24"/>
    </row>
    <row r="35" spans="2:6" ht="36" customHeight="1" x14ac:dyDescent="0.25">
      <c r="B35" s="20">
        <v>17</v>
      </c>
      <c r="C35" s="21" t="s">
        <v>52</v>
      </c>
      <c r="D35" s="22" t="s">
        <v>53</v>
      </c>
      <c r="E35" s="23"/>
      <c r="F35" s="24"/>
    </row>
    <row r="36" spans="2:6" ht="36" customHeight="1" x14ac:dyDescent="0.25">
      <c r="B36" s="25">
        <v>18</v>
      </c>
      <c r="C36" s="26" t="s">
        <v>54</v>
      </c>
      <c r="D36" s="27" t="s">
        <v>55</v>
      </c>
      <c r="E36" s="23"/>
      <c r="F36" s="24"/>
    </row>
    <row r="37" spans="2:6" ht="3.75" customHeight="1" x14ac:dyDescent="0.25">
      <c r="B37" s="13"/>
      <c r="C37" s="13"/>
      <c r="D37" s="13"/>
      <c r="E37" s="13"/>
      <c r="F37" s="13"/>
    </row>
    <row r="38" spans="2:6" ht="19.5" customHeight="1" x14ac:dyDescent="0.25">
      <c r="B38" s="11" t="s">
        <v>56</v>
      </c>
      <c r="C38" s="11"/>
      <c r="D38" s="11"/>
      <c r="E38" s="11"/>
      <c r="F38" s="11"/>
    </row>
    <row r="39" spans="2:6" ht="21.75" customHeight="1" x14ac:dyDescent="0.25">
      <c r="B39" s="9" t="s">
        <v>57</v>
      </c>
      <c r="C39" s="9"/>
      <c r="D39" s="9"/>
      <c r="E39" s="28">
        <f>COUNTIF(E15:E36,"OK")</f>
        <v>0</v>
      </c>
      <c r="F39" s="29"/>
    </row>
    <row r="40" spans="2:6" ht="21.75" customHeight="1" x14ac:dyDescent="0.25">
      <c r="B40" s="9" t="s">
        <v>58</v>
      </c>
      <c r="C40" s="9"/>
      <c r="D40" s="9"/>
      <c r="E40" s="30">
        <f>COUNTIF(E15:E36,"NOK")</f>
        <v>0</v>
      </c>
      <c r="F40" s="29"/>
    </row>
    <row r="41" spans="2:6" ht="21.75" customHeight="1" x14ac:dyDescent="0.25">
      <c r="B41" s="9" t="s">
        <v>59</v>
      </c>
      <c r="C41" s="9"/>
      <c r="D41" s="9"/>
      <c r="E41" s="31">
        <f>COUNTIF(E15:E36,"N/A")</f>
        <v>0</v>
      </c>
      <c r="F41" s="29"/>
    </row>
    <row r="42" spans="2:6" ht="21.75" customHeight="1" x14ac:dyDescent="0.25">
      <c r="B42" s="9" t="s">
        <v>60</v>
      </c>
      <c r="C42" s="9"/>
      <c r="D42" s="9"/>
      <c r="E42" s="32">
        <f>18-COUNTIF(E15:E36,"OK")-COUNTIF(E15:E36,"NOK")-COUNTIF(E15:E36,"N/A")</f>
        <v>18</v>
      </c>
      <c r="F42" s="29"/>
    </row>
    <row r="43" spans="2:6" ht="31.5" customHeight="1" x14ac:dyDescent="0.25">
      <c r="B43" s="7" t="s">
        <v>61</v>
      </c>
      <c r="C43" s="7"/>
      <c r="D43" s="7"/>
      <c r="E43" s="33" t="str">
        <f>IF(COUNTIF(E15:E36,"NOK")&gt;0,"À CORRIGER",IF((18-COUNTIF(E15:E36,"OK")-COUNTIF(E15:E36,"NOK")-COUNTIF(E15:E36,"N/A"))&gt;0,"INCOMPLET","PRÊT À REMETTRE"))</f>
        <v>INCOMPLET</v>
      </c>
      <c r="F43" s="34"/>
    </row>
    <row r="45" spans="2:6" ht="27.75" customHeight="1" x14ac:dyDescent="0.25">
      <c r="B45" s="6" t="s">
        <v>62</v>
      </c>
      <c r="C45" s="6"/>
      <c r="D45" s="6"/>
      <c r="E45" s="6"/>
      <c r="F45" s="6"/>
    </row>
  </sheetData>
  <mergeCells count="21">
    <mergeCell ref="B45:F45"/>
    <mergeCell ref="B39:D39"/>
    <mergeCell ref="B40:D40"/>
    <mergeCell ref="B41:D41"/>
    <mergeCell ref="B42:D42"/>
    <mergeCell ref="B43:D43"/>
    <mergeCell ref="B23:F23"/>
    <mergeCell ref="B29:F29"/>
    <mergeCell ref="B33:F33"/>
    <mergeCell ref="B37:F37"/>
    <mergeCell ref="B38:F38"/>
    <mergeCell ref="B9:C9"/>
    <mergeCell ref="B10:C10"/>
    <mergeCell ref="B12:F12"/>
    <mergeCell ref="B14:F14"/>
    <mergeCell ref="B18:F18"/>
    <mergeCell ref="B2:F3"/>
    <mergeCell ref="B4:F4"/>
    <mergeCell ref="B5:F5"/>
    <mergeCell ref="B7:F7"/>
    <mergeCell ref="B8:C8"/>
  </mergeCells>
  <conditionalFormatting sqref="E15:E36">
    <cfRule type="cellIs" dxfId="8" priority="2" operator="equal">
      <formula>"OK"</formula>
    </cfRule>
    <cfRule type="cellIs" dxfId="7" priority="3" operator="equal">
      <formula>"NOK"</formula>
    </cfRule>
    <cfRule type="cellIs" dxfId="6" priority="4" operator="equal">
      <formula>"N/A"</formula>
    </cfRule>
  </conditionalFormatting>
  <conditionalFormatting sqref="E43">
    <cfRule type="cellIs" dxfId="5" priority="5" operator="equal">
      <formula>"PRÊT À REMETTRE"</formula>
    </cfRule>
    <cfRule type="cellIs" dxfId="4" priority="6" operator="equal">
      <formula>"À CORRIGER"</formula>
    </cfRule>
    <cfRule type="cellIs" dxfId="3" priority="7" operator="equal">
      <formula>"INCOMPLET"</formula>
    </cfRule>
  </conditionalFormatting>
  <dataValidations count="1">
    <dataValidation type="list" allowBlank="1" errorTitle="Valeur invalide" error="Choisir OK, NOK ou N/A" sqref="E15:E17 E19:E22 E24:E28 E30:E32 E34:E36" xr:uid="{00000000-0002-0000-0000-000000000000}">
      <formula1>"OK,NOK,N/A"</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70"/>
  <sheetViews>
    <sheetView showGridLines="0" zoomScaleNormal="100" workbookViewId="0"/>
  </sheetViews>
  <sheetFormatPr baseColWidth="10" defaultColWidth="8.7109375" defaultRowHeight="15" x14ac:dyDescent="0.25"/>
  <cols>
    <col min="1" max="1" width="2" customWidth="1"/>
    <col min="2" max="2" width="6" customWidth="1"/>
    <col min="3" max="3" width="50" customWidth="1"/>
    <col min="4" max="4" width="12" customWidth="1"/>
    <col min="5" max="5" width="8" customWidth="1"/>
    <col min="6" max="7" width="14" customWidth="1"/>
    <col min="8" max="8" width="25" customWidth="1"/>
    <col min="9" max="9" width="2" customWidth="1"/>
  </cols>
  <sheetData>
    <row r="2" spans="2:8" ht="21.75" customHeight="1" x14ac:dyDescent="0.25">
      <c r="B2" s="5" t="s">
        <v>63</v>
      </c>
      <c r="C2" s="5"/>
      <c r="D2" s="5"/>
      <c r="E2" s="5"/>
      <c r="F2" s="5"/>
      <c r="G2" s="5"/>
      <c r="H2" s="5"/>
    </row>
    <row r="3" spans="2:8" ht="21.75" customHeight="1" x14ac:dyDescent="0.25">
      <c r="B3" s="5"/>
      <c r="C3" s="5"/>
      <c r="D3" s="5"/>
      <c r="E3" s="5"/>
      <c r="F3" s="5"/>
      <c r="G3" s="5"/>
      <c r="H3" s="5"/>
    </row>
    <row r="4" spans="2:8" ht="3" customHeight="1" x14ac:dyDescent="0.25">
      <c r="B4" s="13"/>
      <c r="C4" s="13"/>
      <c r="D4" s="13"/>
      <c r="E4" s="13"/>
      <c r="F4" s="13"/>
      <c r="G4" s="13"/>
      <c r="H4" s="13"/>
    </row>
    <row r="5" spans="2:8" ht="19.5" customHeight="1" x14ac:dyDescent="0.25">
      <c r="B5" s="12" t="s">
        <v>64</v>
      </c>
      <c r="C5" s="12"/>
      <c r="D5" s="12"/>
      <c r="E5" s="12"/>
      <c r="F5" s="12"/>
      <c r="G5" s="12"/>
      <c r="H5" s="12"/>
    </row>
    <row r="7" spans="2:8" ht="27.75" customHeight="1" x14ac:dyDescent="0.25">
      <c r="B7" s="19" t="s">
        <v>10</v>
      </c>
      <c r="C7" s="19" t="s">
        <v>65</v>
      </c>
      <c r="D7" s="19" t="s">
        <v>66</v>
      </c>
      <c r="E7" s="19" t="s">
        <v>67</v>
      </c>
      <c r="F7" s="19" t="s">
        <v>68</v>
      </c>
      <c r="G7" s="19" t="s">
        <v>69</v>
      </c>
      <c r="H7" s="19" t="s">
        <v>70</v>
      </c>
    </row>
    <row r="8" spans="2:8" ht="21.75" customHeight="1" x14ac:dyDescent="0.25">
      <c r="B8" s="36">
        <v>1</v>
      </c>
      <c r="C8" s="37"/>
      <c r="D8" s="38"/>
      <c r="E8" s="39"/>
      <c r="F8" s="40"/>
      <c r="G8" s="40"/>
      <c r="H8" s="41" t="str">
        <f t="shared" ref="H8:H39" si="0">IF(AND(C8="",D8="",E8="",F8="",G8=""),"",TRIM(IF(AND(OR(C8&lt;&gt;"",D8&lt;&gt;"",E8&lt;&gt;"",F8&lt;&gt;"",G8&lt;&gt;""),OR(C8="",D8="",E8="",F8="")),"⚠ Ligne incomplète. ","")&amp;IF(AND(F8=0,F8&lt;&gt;""),"⚠ PU à 0 €. ","")&amp;IF(AND(D8=0,D8&lt;&gt;""),"⚠ Quantité à 0. ","")&amp;IF(AND(D8&lt;&gt;"",F8&lt;&gt;"",G8&lt;&gt;"",ABS(D8*F8-G8)&gt;0.01),"⚠ Total ≠ Qté×PU. ","")&amp;IF(AND(D8&lt;&gt;"",F8&lt;&gt;"",G8=""),"⚠ Total à calculer. ","")&amp;IF(AND(F8&gt;50000,OR(E8="m²",E8="ml",E8="u",E8="kg",E8="m")),"⚠ PU très élevé à vérifier. ","")))</f>
        <v/>
      </c>
    </row>
    <row r="9" spans="2:8" ht="21.75" customHeight="1" x14ac:dyDescent="0.25">
      <c r="B9" s="42">
        <v>2</v>
      </c>
      <c r="C9" s="37"/>
      <c r="D9" s="38"/>
      <c r="E9" s="39"/>
      <c r="F9" s="40"/>
      <c r="G9" s="40"/>
      <c r="H9" s="41" t="str">
        <f t="shared" si="0"/>
        <v/>
      </c>
    </row>
    <row r="10" spans="2:8" ht="21.75" customHeight="1" x14ac:dyDescent="0.25">
      <c r="B10" s="36">
        <v>3</v>
      </c>
      <c r="C10" s="37"/>
      <c r="D10" s="38"/>
      <c r="E10" s="39"/>
      <c r="F10" s="40"/>
      <c r="G10" s="40"/>
      <c r="H10" s="41" t="str">
        <f t="shared" si="0"/>
        <v/>
      </c>
    </row>
    <row r="11" spans="2:8" ht="21.75" customHeight="1" x14ac:dyDescent="0.25">
      <c r="B11" s="42">
        <v>4</v>
      </c>
      <c r="C11" s="37"/>
      <c r="D11" s="38"/>
      <c r="E11" s="39"/>
      <c r="F11" s="40"/>
      <c r="G11" s="40"/>
      <c r="H11" s="41" t="str">
        <f t="shared" si="0"/>
        <v/>
      </c>
    </row>
    <row r="12" spans="2:8" ht="21.75" customHeight="1" x14ac:dyDescent="0.25">
      <c r="B12" s="36">
        <v>5</v>
      </c>
      <c r="C12" s="37"/>
      <c r="D12" s="38"/>
      <c r="E12" s="39"/>
      <c r="F12" s="40"/>
      <c r="G12" s="40"/>
      <c r="H12" s="41" t="str">
        <f t="shared" si="0"/>
        <v/>
      </c>
    </row>
    <row r="13" spans="2:8" ht="21.75" customHeight="1" x14ac:dyDescent="0.25">
      <c r="B13" s="42">
        <v>6</v>
      </c>
      <c r="C13" s="37"/>
      <c r="D13" s="38"/>
      <c r="E13" s="39"/>
      <c r="F13" s="40"/>
      <c r="G13" s="40"/>
      <c r="H13" s="41" t="str">
        <f t="shared" si="0"/>
        <v/>
      </c>
    </row>
    <row r="14" spans="2:8" ht="21.75" customHeight="1" x14ac:dyDescent="0.25">
      <c r="B14" s="36">
        <v>7</v>
      </c>
      <c r="C14" s="37"/>
      <c r="D14" s="38"/>
      <c r="E14" s="39"/>
      <c r="F14" s="40"/>
      <c r="G14" s="40"/>
      <c r="H14" s="41" t="str">
        <f t="shared" si="0"/>
        <v/>
      </c>
    </row>
    <row r="15" spans="2:8" ht="21.75" customHeight="1" x14ac:dyDescent="0.25">
      <c r="B15" s="42">
        <v>8</v>
      </c>
      <c r="C15" s="37"/>
      <c r="D15" s="38"/>
      <c r="E15" s="39"/>
      <c r="F15" s="40"/>
      <c r="G15" s="40"/>
      <c r="H15" s="41" t="str">
        <f t="shared" si="0"/>
        <v/>
      </c>
    </row>
    <row r="16" spans="2:8" ht="21.75" customHeight="1" x14ac:dyDescent="0.25">
      <c r="B16" s="36">
        <v>9</v>
      </c>
      <c r="C16" s="37"/>
      <c r="D16" s="38"/>
      <c r="E16" s="39"/>
      <c r="F16" s="40"/>
      <c r="G16" s="40"/>
      <c r="H16" s="41" t="str">
        <f t="shared" si="0"/>
        <v/>
      </c>
    </row>
    <row r="17" spans="2:8" ht="21.75" customHeight="1" x14ac:dyDescent="0.25">
      <c r="B17" s="42">
        <v>10</v>
      </c>
      <c r="C17" s="37"/>
      <c r="D17" s="38"/>
      <c r="E17" s="39"/>
      <c r="F17" s="40"/>
      <c r="G17" s="40"/>
      <c r="H17" s="41" t="str">
        <f t="shared" si="0"/>
        <v/>
      </c>
    </row>
    <row r="18" spans="2:8" ht="21.75" customHeight="1" x14ac:dyDescent="0.25">
      <c r="B18" s="36">
        <v>11</v>
      </c>
      <c r="C18" s="37"/>
      <c r="D18" s="38"/>
      <c r="E18" s="39"/>
      <c r="F18" s="40"/>
      <c r="G18" s="40"/>
      <c r="H18" s="41" t="str">
        <f t="shared" si="0"/>
        <v/>
      </c>
    </row>
    <row r="19" spans="2:8" ht="21.75" customHeight="1" x14ac:dyDescent="0.25">
      <c r="B19" s="42">
        <v>12</v>
      </c>
      <c r="C19" s="37"/>
      <c r="D19" s="38"/>
      <c r="E19" s="39"/>
      <c r="F19" s="40"/>
      <c r="G19" s="40"/>
      <c r="H19" s="41" t="str">
        <f t="shared" si="0"/>
        <v/>
      </c>
    </row>
    <row r="20" spans="2:8" ht="21.75" customHeight="1" x14ac:dyDescent="0.25">
      <c r="B20" s="36">
        <v>13</v>
      </c>
      <c r="C20" s="37"/>
      <c r="D20" s="38"/>
      <c r="E20" s="39"/>
      <c r="F20" s="40"/>
      <c r="G20" s="40"/>
      <c r="H20" s="41" t="str">
        <f t="shared" si="0"/>
        <v/>
      </c>
    </row>
    <row r="21" spans="2:8" ht="21.75" customHeight="1" x14ac:dyDescent="0.25">
      <c r="B21" s="42">
        <v>14</v>
      </c>
      <c r="C21" s="37"/>
      <c r="D21" s="38"/>
      <c r="E21" s="39"/>
      <c r="F21" s="40"/>
      <c r="G21" s="40"/>
      <c r="H21" s="41" t="str">
        <f t="shared" si="0"/>
        <v/>
      </c>
    </row>
    <row r="22" spans="2:8" ht="21.75" customHeight="1" x14ac:dyDescent="0.25">
      <c r="B22" s="36">
        <v>15</v>
      </c>
      <c r="C22" s="37"/>
      <c r="D22" s="38"/>
      <c r="E22" s="39"/>
      <c r="F22" s="40"/>
      <c r="G22" s="40"/>
      <c r="H22" s="41" t="str">
        <f t="shared" si="0"/>
        <v/>
      </c>
    </row>
    <row r="23" spans="2:8" ht="21.75" customHeight="1" x14ac:dyDescent="0.25">
      <c r="B23" s="42">
        <v>16</v>
      </c>
      <c r="C23" s="37"/>
      <c r="D23" s="38"/>
      <c r="E23" s="39"/>
      <c r="F23" s="40"/>
      <c r="G23" s="40"/>
      <c r="H23" s="41" t="str">
        <f t="shared" si="0"/>
        <v/>
      </c>
    </row>
    <row r="24" spans="2:8" ht="21.75" customHeight="1" x14ac:dyDescent="0.25">
      <c r="B24" s="36">
        <v>17</v>
      </c>
      <c r="C24" s="37"/>
      <c r="D24" s="38"/>
      <c r="E24" s="39"/>
      <c r="F24" s="40"/>
      <c r="G24" s="40"/>
      <c r="H24" s="41" t="str">
        <f t="shared" si="0"/>
        <v/>
      </c>
    </row>
    <row r="25" spans="2:8" ht="21.75" customHeight="1" x14ac:dyDescent="0.25">
      <c r="B25" s="42">
        <v>18</v>
      </c>
      <c r="C25" s="37"/>
      <c r="D25" s="38"/>
      <c r="E25" s="39"/>
      <c r="F25" s="40"/>
      <c r="G25" s="40"/>
      <c r="H25" s="41" t="str">
        <f t="shared" si="0"/>
        <v/>
      </c>
    </row>
    <row r="26" spans="2:8" ht="21.75" customHeight="1" x14ac:dyDescent="0.25">
      <c r="B26" s="36">
        <v>19</v>
      </c>
      <c r="C26" s="37"/>
      <c r="D26" s="38"/>
      <c r="E26" s="39"/>
      <c r="F26" s="40"/>
      <c r="G26" s="40"/>
      <c r="H26" s="41" t="str">
        <f t="shared" si="0"/>
        <v/>
      </c>
    </row>
    <row r="27" spans="2:8" ht="21.75" customHeight="1" x14ac:dyDescent="0.25">
      <c r="B27" s="42">
        <v>20</v>
      </c>
      <c r="C27" s="37"/>
      <c r="D27" s="38"/>
      <c r="E27" s="39"/>
      <c r="F27" s="40"/>
      <c r="G27" s="40"/>
      <c r="H27" s="41" t="str">
        <f t="shared" si="0"/>
        <v/>
      </c>
    </row>
    <row r="28" spans="2:8" ht="21.75" customHeight="1" x14ac:dyDescent="0.25">
      <c r="B28" s="36">
        <v>21</v>
      </c>
      <c r="C28" s="37"/>
      <c r="D28" s="38"/>
      <c r="E28" s="39"/>
      <c r="F28" s="40"/>
      <c r="G28" s="40"/>
      <c r="H28" s="41" t="str">
        <f t="shared" si="0"/>
        <v/>
      </c>
    </row>
    <row r="29" spans="2:8" ht="21.75" customHeight="1" x14ac:dyDescent="0.25">
      <c r="B29" s="42">
        <v>22</v>
      </c>
      <c r="C29" s="37"/>
      <c r="D29" s="38"/>
      <c r="E29" s="39"/>
      <c r="F29" s="40"/>
      <c r="G29" s="40"/>
      <c r="H29" s="41" t="str">
        <f t="shared" si="0"/>
        <v/>
      </c>
    </row>
    <row r="30" spans="2:8" ht="21.75" customHeight="1" x14ac:dyDescent="0.25">
      <c r="B30" s="36">
        <v>23</v>
      </c>
      <c r="C30" s="37"/>
      <c r="D30" s="38"/>
      <c r="E30" s="39"/>
      <c r="F30" s="40"/>
      <c r="G30" s="40"/>
      <c r="H30" s="41" t="str">
        <f t="shared" si="0"/>
        <v/>
      </c>
    </row>
    <row r="31" spans="2:8" ht="21.75" customHeight="1" x14ac:dyDescent="0.25">
      <c r="B31" s="42">
        <v>24</v>
      </c>
      <c r="C31" s="37"/>
      <c r="D31" s="38"/>
      <c r="E31" s="39"/>
      <c r="F31" s="40"/>
      <c r="G31" s="40"/>
      <c r="H31" s="41" t="str">
        <f t="shared" si="0"/>
        <v/>
      </c>
    </row>
    <row r="32" spans="2:8" ht="21.75" customHeight="1" x14ac:dyDescent="0.25">
      <c r="B32" s="36">
        <v>25</v>
      </c>
      <c r="C32" s="37"/>
      <c r="D32" s="38"/>
      <c r="E32" s="39"/>
      <c r="F32" s="40"/>
      <c r="G32" s="40"/>
      <c r="H32" s="41" t="str">
        <f t="shared" si="0"/>
        <v/>
      </c>
    </row>
    <row r="33" spans="2:8" ht="21.75" customHeight="1" x14ac:dyDescent="0.25">
      <c r="B33" s="42">
        <v>26</v>
      </c>
      <c r="C33" s="37"/>
      <c r="D33" s="38"/>
      <c r="E33" s="39"/>
      <c r="F33" s="40"/>
      <c r="G33" s="40"/>
      <c r="H33" s="41" t="str">
        <f t="shared" si="0"/>
        <v/>
      </c>
    </row>
    <row r="34" spans="2:8" ht="21.75" customHeight="1" x14ac:dyDescent="0.25">
      <c r="B34" s="36">
        <v>27</v>
      </c>
      <c r="C34" s="37"/>
      <c r="D34" s="38"/>
      <c r="E34" s="39"/>
      <c r="F34" s="40"/>
      <c r="G34" s="40"/>
      <c r="H34" s="41" t="str">
        <f t="shared" si="0"/>
        <v/>
      </c>
    </row>
    <row r="35" spans="2:8" ht="21.75" customHeight="1" x14ac:dyDescent="0.25">
      <c r="B35" s="42">
        <v>28</v>
      </c>
      <c r="C35" s="37"/>
      <c r="D35" s="38"/>
      <c r="E35" s="39"/>
      <c r="F35" s="40"/>
      <c r="G35" s="40"/>
      <c r="H35" s="41" t="str">
        <f t="shared" si="0"/>
        <v/>
      </c>
    </row>
    <row r="36" spans="2:8" ht="21.75" customHeight="1" x14ac:dyDescent="0.25">
      <c r="B36" s="36">
        <v>29</v>
      </c>
      <c r="C36" s="37"/>
      <c r="D36" s="38"/>
      <c r="E36" s="39"/>
      <c r="F36" s="40"/>
      <c r="G36" s="40"/>
      <c r="H36" s="41" t="str">
        <f t="shared" si="0"/>
        <v/>
      </c>
    </row>
    <row r="37" spans="2:8" ht="21.75" customHeight="1" x14ac:dyDescent="0.25">
      <c r="B37" s="42">
        <v>30</v>
      </c>
      <c r="C37" s="37"/>
      <c r="D37" s="38"/>
      <c r="E37" s="39"/>
      <c r="F37" s="40"/>
      <c r="G37" s="40"/>
      <c r="H37" s="41" t="str">
        <f t="shared" si="0"/>
        <v/>
      </c>
    </row>
    <row r="38" spans="2:8" ht="21.75" customHeight="1" x14ac:dyDescent="0.25">
      <c r="B38" s="36">
        <v>31</v>
      </c>
      <c r="C38" s="37"/>
      <c r="D38" s="38"/>
      <c r="E38" s="39"/>
      <c r="F38" s="40"/>
      <c r="G38" s="40"/>
      <c r="H38" s="41" t="str">
        <f t="shared" si="0"/>
        <v/>
      </c>
    </row>
    <row r="39" spans="2:8" ht="21.75" customHeight="1" x14ac:dyDescent="0.25">
      <c r="B39" s="42">
        <v>32</v>
      </c>
      <c r="C39" s="37"/>
      <c r="D39" s="38"/>
      <c r="E39" s="39"/>
      <c r="F39" s="40"/>
      <c r="G39" s="40"/>
      <c r="H39" s="41" t="str">
        <f t="shared" si="0"/>
        <v/>
      </c>
    </row>
    <row r="40" spans="2:8" ht="21.75" customHeight="1" x14ac:dyDescent="0.25">
      <c r="B40" s="36">
        <v>33</v>
      </c>
      <c r="C40" s="37"/>
      <c r="D40" s="38"/>
      <c r="E40" s="39"/>
      <c r="F40" s="40"/>
      <c r="G40" s="40"/>
      <c r="H40" s="41" t="str">
        <f t="shared" ref="H40:H71" si="1">IF(AND(C40="",D40="",E40="",F40="",G40=""),"",TRIM(IF(AND(OR(C40&lt;&gt;"",D40&lt;&gt;"",E40&lt;&gt;"",F40&lt;&gt;"",G40&lt;&gt;""),OR(C40="",D40="",E40="",F40="")),"⚠ Ligne incomplète. ","")&amp;IF(AND(F40=0,F40&lt;&gt;""),"⚠ PU à 0 €. ","")&amp;IF(AND(D40=0,D40&lt;&gt;""),"⚠ Quantité à 0. ","")&amp;IF(AND(D40&lt;&gt;"",F40&lt;&gt;"",G40&lt;&gt;"",ABS(D40*F40-G40)&gt;0.01),"⚠ Total ≠ Qté×PU. ","")&amp;IF(AND(D40&lt;&gt;"",F40&lt;&gt;"",G40=""),"⚠ Total à calculer. ","")&amp;IF(AND(F40&gt;50000,OR(E40="m²",E40="ml",E40="u",E40="kg",E40="m")),"⚠ PU très élevé à vérifier. ","")))</f>
        <v/>
      </c>
    </row>
    <row r="41" spans="2:8" ht="21.75" customHeight="1" x14ac:dyDescent="0.25">
      <c r="B41" s="42">
        <v>34</v>
      </c>
      <c r="C41" s="37"/>
      <c r="D41" s="38"/>
      <c r="E41" s="39"/>
      <c r="F41" s="40"/>
      <c r="G41" s="40"/>
      <c r="H41" s="41" t="str">
        <f t="shared" si="1"/>
        <v/>
      </c>
    </row>
    <row r="42" spans="2:8" ht="21.75" customHeight="1" x14ac:dyDescent="0.25">
      <c r="B42" s="36">
        <v>35</v>
      </c>
      <c r="C42" s="37"/>
      <c r="D42" s="38"/>
      <c r="E42" s="39"/>
      <c r="F42" s="40"/>
      <c r="G42" s="40"/>
      <c r="H42" s="41" t="str">
        <f t="shared" si="1"/>
        <v/>
      </c>
    </row>
    <row r="43" spans="2:8" ht="21.75" customHeight="1" x14ac:dyDescent="0.25">
      <c r="B43" s="42">
        <v>36</v>
      </c>
      <c r="C43" s="37"/>
      <c r="D43" s="38"/>
      <c r="E43" s="39"/>
      <c r="F43" s="40"/>
      <c r="G43" s="40"/>
      <c r="H43" s="41" t="str">
        <f t="shared" si="1"/>
        <v/>
      </c>
    </row>
    <row r="44" spans="2:8" ht="21.75" customHeight="1" x14ac:dyDescent="0.25">
      <c r="B44" s="36">
        <v>37</v>
      </c>
      <c r="C44" s="37"/>
      <c r="D44" s="38"/>
      <c r="E44" s="39"/>
      <c r="F44" s="40"/>
      <c r="G44" s="40"/>
      <c r="H44" s="41" t="str">
        <f t="shared" si="1"/>
        <v/>
      </c>
    </row>
    <row r="45" spans="2:8" ht="21.75" customHeight="1" x14ac:dyDescent="0.25">
      <c r="B45" s="42">
        <v>38</v>
      </c>
      <c r="C45" s="37"/>
      <c r="D45" s="38"/>
      <c r="E45" s="39"/>
      <c r="F45" s="40"/>
      <c r="G45" s="40"/>
      <c r="H45" s="41" t="str">
        <f t="shared" si="1"/>
        <v/>
      </c>
    </row>
    <row r="46" spans="2:8" ht="21.75" customHeight="1" x14ac:dyDescent="0.25">
      <c r="B46" s="36">
        <v>39</v>
      </c>
      <c r="C46" s="37"/>
      <c r="D46" s="38"/>
      <c r="E46" s="39"/>
      <c r="F46" s="40"/>
      <c r="G46" s="40"/>
      <c r="H46" s="41" t="str">
        <f t="shared" si="1"/>
        <v/>
      </c>
    </row>
    <row r="47" spans="2:8" ht="21.75" customHeight="1" x14ac:dyDescent="0.25">
      <c r="B47" s="42">
        <v>40</v>
      </c>
      <c r="C47" s="37"/>
      <c r="D47" s="38"/>
      <c r="E47" s="39"/>
      <c r="F47" s="40"/>
      <c r="G47" s="40"/>
      <c r="H47" s="41" t="str">
        <f t="shared" si="1"/>
        <v/>
      </c>
    </row>
    <row r="48" spans="2:8" ht="21.75" customHeight="1" x14ac:dyDescent="0.25">
      <c r="B48" s="36">
        <v>41</v>
      </c>
      <c r="C48" s="37"/>
      <c r="D48" s="38"/>
      <c r="E48" s="39"/>
      <c r="F48" s="40"/>
      <c r="G48" s="40"/>
      <c r="H48" s="41" t="str">
        <f t="shared" si="1"/>
        <v/>
      </c>
    </row>
    <row r="49" spans="2:8" ht="21.75" customHeight="1" x14ac:dyDescent="0.25">
      <c r="B49" s="42">
        <v>42</v>
      </c>
      <c r="C49" s="37"/>
      <c r="D49" s="38"/>
      <c r="E49" s="39"/>
      <c r="F49" s="40"/>
      <c r="G49" s="40"/>
      <c r="H49" s="41" t="str">
        <f t="shared" si="1"/>
        <v/>
      </c>
    </row>
    <row r="50" spans="2:8" ht="21.75" customHeight="1" x14ac:dyDescent="0.25">
      <c r="B50" s="36">
        <v>43</v>
      </c>
      <c r="C50" s="37"/>
      <c r="D50" s="38"/>
      <c r="E50" s="39"/>
      <c r="F50" s="40"/>
      <c r="G50" s="40"/>
      <c r="H50" s="41" t="str">
        <f t="shared" si="1"/>
        <v/>
      </c>
    </row>
    <row r="51" spans="2:8" ht="21.75" customHeight="1" x14ac:dyDescent="0.25">
      <c r="B51" s="42">
        <v>44</v>
      </c>
      <c r="C51" s="37"/>
      <c r="D51" s="38"/>
      <c r="E51" s="39"/>
      <c r="F51" s="40"/>
      <c r="G51" s="40"/>
      <c r="H51" s="41" t="str">
        <f t="shared" si="1"/>
        <v/>
      </c>
    </row>
    <row r="52" spans="2:8" ht="21.75" customHeight="1" x14ac:dyDescent="0.25">
      <c r="B52" s="36">
        <v>45</v>
      </c>
      <c r="C52" s="37"/>
      <c r="D52" s="38"/>
      <c r="E52" s="39"/>
      <c r="F52" s="40"/>
      <c r="G52" s="40"/>
      <c r="H52" s="41" t="str">
        <f t="shared" si="1"/>
        <v/>
      </c>
    </row>
    <row r="53" spans="2:8" ht="21.75" customHeight="1" x14ac:dyDescent="0.25">
      <c r="B53" s="42">
        <v>46</v>
      </c>
      <c r="C53" s="37"/>
      <c r="D53" s="38"/>
      <c r="E53" s="39"/>
      <c r="F53" s="40"/>
      <c r="G53" s="40"/>
      <c r="H53" s="41" t="str">
        <f t="shared" si="1"/>
        <v/>
      </c>
    </row>
    <row r="54" spans="2:8" ht="21.75" customHeight="1" x14ac:dyDescent="0.25">
      <c r="B54" s="36">
        <v>47</v>
      </c>
      <c r="C54" s="37"/>
      <c r="D54" s="38"/>
      <c r="E54" s="39"/>
      <c r="F54" s="40"/>
      <c r="G54" s="40"/>
      <c r="H54" s="41" t="str">
        <f t="shared" si="1"/>
        <v/>
      </c>
    </row>
    <row r="55" spans="2:8" ht="21.75" customHeight="1" x14ac:dyDescent="0.25">
      <c r="B55" s="42">
        <v>48</v>
      </c>
      <c r="C55" s="37"/>
      <c r="D55" s="38"/>
      <c r="E55" s="39"/>
      <c r="F55" s="40"/>
      <c r="G55" s="40"/>
      <c r="H55" s="41" t="str">
        <f t="shared" si="1"/>
        <v/>
      </c>
    </row>
    <row r="56" spans="2:8" ht="21.75" customHeight="1" x14ac:dyDescent="0.25">
      <c r="B56" s="36">
        <v>49</v>
      </c>
      <c r="C56" s="37"/>
      <c r="D56" s="38"/>
      <c r="E56" s="39"/>
      <c r="F56" s="40"/>
      <c r="G56" s="40"/>
      <c r="H56" s="41" t="str">
        <f t="shared" si="1"/>
        <v/>
      </c>
    </row>
    <row r="57" spans="2:8" ht="21.75" customHeight="1" x14ac:dyDescent="0.25">
      <c r="B57" s="42">
        <v>50</v>
      </c>
      <c r="C57" s="37"/>
      <c r="D57" s="38"/>
      <c r="E57" s="39"/>
      <c r="F57" s="40"/>
      <c r="G57" s="40"/>
      <c r="H57" s="41" t="str">
        <f t="shared" si="1"/>
        <v/>
      </c>
    </row>
    <row r="58" spans="2:8" ht="30" customHeight="1" x14ac:dyDescent="0.25">
      <c r="B58" s="4" t="s">
        <v>71</v>
      </c>
      <c r="C58" s="4"/>
      <c r="D58" s="4"/>
      <c r="E58" s="4"/>
      <c r="F58" s="4"/>
      <c r="G58" s="43">
        <f>SUM(G8:G57)</f>
        <v>0</v>
      </c>
      <c r="H58" s="44"/>
    </row>
    <row r="60" spans="2:8" ht="19.5" customHeight="1" x14ac:dyDescent="0.25">
      <c r="B60" s="11" t="s">
        <v>72</v>
      </c>
      <c r="C60" s="11"/>
      <c r="D60" s="11"/>
      <c r="E60" s="11"/>
      <c r="F60" s="11"/>
      <c r="G60" s="11"/>
      <c r="H60" s="11"/>
    </row>
    <row r="61" spans="2:8" ht="19.5" customHeight="1" x14ac:dyDescent="0.25">
      <c r="B61" s="3" t="s">
        <v>73</v>
      </c>
      <c r="C61" s="3"/>
      <c r="D61" s="3"/>
      <c r="E61" s="3"/>
      <c r="F61" s="3"/>
      <c r="G61" s="45">
        <f>SUMPRODUCT(--ISNUMBER(SEARCH("incomplète",H8:H57)))</f>
        <v>0</v>
      </c>
      <c r="H61" s="29"/>
    </row>
    <row r="62" spans="2:8" ht="19.5" customHeight="1" x14ac:dyDescent="0.25">
      <c r="B62" s="3" t="s">
        <v>74</v>
      </c>
      <c r="C62" s="3"/>
      <c r="D62" s="3"/>
      <c r="E62" s="3"/>
      <c r="F62" s="3"/>
      <c r="G62" s="45">
        <f>SUMPRODUCT(--ISNUMBER(SEARCH("PU à 0",H8:H57)))</f>
        <v>0</v>
      </c>
      <c r="H62" s="29"/>
    </row>
    <row r="63" spans="2:8" ht="19.5" customHeight="1" x14ac:dyDescent="0.25">
      <c r="B63" s="3" t="s">
        <v>75</v>
      </c>
      <c r="C63" s="3"/>
      <c r="D63" s="3"/>
      <c r="E63" s="3"/>
      <c r="F63" s="3"/>
      <c r="G63" s="45">
        <f>SUMPRODUCT(--ISNUMBER(SEARCH("Quantité à 0",H8:H57)))</f>
        <v>0</v>
      </c>
      <c r="H63" s="29"/>
    </row>
    <row r="64" spans="2:8" ht="19.5" customHeight="1" x14ac:dyDescent="0.25">
      <c r="B64" s="3" t="s">
        <v>76</v>
      </c>
      <c r="C64" s="3"/>
      <c r="D64" s="3"/>
      <c r="E64" s="3"/>
      <c r="F64" s="3"/>
      <c r="G64" s="45">
        <f>SUMPRODUCT(--ISNUMBER(SEARCH("Total ≠",H8:H57)))</f>
        <v>0</v>
      </c>
      <c r="H64" s="29"/>
    </row>
    <row r="65" spans="2:8" ht="19.5" customHeight="1" x14ac:dyDescent="0.25">
      <c r="B65" s="3" t="s">
        <v>77</v>
      </c>
      <c r="C65" s="3"/>
      <c r="D65" s="3"/>
      <c r="E65" s="3"/>
      <c r="F65" s="3"/>
      <c r="G65" s="45">
        <f>SUMPRODUCT(--ISNUMBER(SEARCH("calculer",H8:H57)))</f>
        <v>0</v>
      </c>
      <c r="H65" s="29"/>
    </row>
    <row r="66" spans="2:8" ht="19.5" customHeight="1" x14ac:dyDescent="0.25">
      <c r="B66" s="3" t="s">
        <v>78</v>
      </c>
      <c r="C66" s="3"/>
      <c r="D66" s="3"/>
      <c r="E66" s="3"/>
      <c r="F66" s="3"/>
      <c r="G66" s="45">
        <f>SUMPRODUCT(--ISNUMBER(SEARCH("très élevé",H8:H57)))</f>
        <v>0</v>
      </c>
      <c r="H66" s="29"/>
    </row>
    <row r="68" spans="2:8" ht="27.75" customHeight="1" x14ac:dyDescent="0.25">
      <c r="B68" s="2" t="s">
        <v>79</v>
      </c>
      <c r="C68" s="2"/>
      <c r="D68" s="2"/>
      <c r="E68" s="2"/>
      <c r="F68" s="2"/>
      <c r="G68" s="46">
        <f>SUMPRODUCT((LEN(H8:H57)&gt;0)*1)</f>
        <v>0</v>
      </c>
      <c r="H68" s="34"/>
    </row>
    <row r="70" spans="2:8" ht="21.75" customHeight="1" x14ac:dyDescent="0.25">
      <c r="B70" s="6" t="s">
        <v>80</v>
      </c>
      <c r="C70" s="6"/>
      <c r="D70" s="6"/>
      <c r="E70" s="6"/>
      <c r="F70" s="6"/>
      <c r="G70" s="6"/>
      <c r="H70" s="6"/>
    </row>
  </sheetData>
  <mergeCells count="13">
    <mergeCell ref="B66:F66"/>
    <mergeCell ref="B68:F68"/>
    <mergeCell ref="B70:H70"/>
    <mergeCell ref="B61:F61"/>
    <mergeCell ref="B62:F62"/>
    <mergeCell ref="B63:F63"/>
    <mergeCell ref="B64:F64"/>
    <mergeCell ref="B65:F65"/>
    <mergeCell ref="B2:H3"/>
    <mergeCell ref="B4:H4"/>
    <mergeCell ref="B5:H5"/>
    <mergeCell ref="B58:F58"/>
    <mergeCell ref="B60:H60"/>
  </mergeCells>
  <conditionalFormatting sqref="G61:G66">
    <cfRule type="cellIs" dxfId="2" priority="3" operator="greaterThan">
      <formula>0</formula>
    </cfRule>
  </conditionalFormatting>
  <conditionalFormatting sqref="G68">
    <cfRule type="cellIs" dxfId="1" priority="9" operator="equal">
      <formula>0</formula>
    </cfRule>
  </conditionalFormatting>
  <conditionalFormatting sqref="H8:H57">
    <cfRule type="expression" dxfId="0" priority="2">
      <formula>LEN(H8)&gt;0</formula>
    </cfRule>
  </conditionalFormatting>
  <dataValidations count="1">
    <dataValidation type="list" allowBlank="1" sqref="E8:E57" xr:uid="{00000000-0002-0000-0100-000000000000}">
      <formula1>"m²,ml,m³,m,u,ens,forfait,h,kg,t,l,j,sem,mois,p"</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showGridLines="0" zoomScaleNormal="100" workbookViewId="0"/>
  </sheetViews>
  <sheetFormatPr baseColWidth="10" defaultColWidth="8.7109375" defaultRowHeight="15" x14ac:dyDescent="0.25"/>
  <cols>
    <col min="1" max="1" width="2" customWidth="1"/>
    <col min="2" max="2" width="110" customWidth="1"/>
    <col min="3" max="3" width="2" customWidth="1"/>
  </cols>
  <sheetData>
    <row r="2" spans="2:2" x14ac:dyDescent="0.25">
      <c r="B2" s="1" t="s">
        <v>81</v>
      </c>
    </row>
    <row r="3" spans="2:2" x14ac:dyDescent="0.25">
      <c r="B3" s="1"/>
    </row>
    <row r="4" spans="2:2" x14ac:dyDescent="0.25">
      <c r="B4" s="51" t="s">
        <v>82</v>
      </c>
    </row>
    <row r="5" spans="2:2" x14ac:dyDescent="0.25">
      <c r="B5" s="51"/>
    </row>
    <row r="6" spans="2:2" ht="3.75" customHeight="1" x14ac:dyDescent="0.25">
      <c r="B6" s="15"/>
    </row>
    <row r="8" spans="2:2" ht="21.75" customHeight="1" x14ac:dyDescent="0.25">
      <c r="B8" s="47" t="s">
        <v>83</v>
      </c>
    </row>
    <row r="9" spans="2:2" ht="99.75" customHeight="1" x14ac:dyDescent="0.25">
      <c r="B9" s="48" t="s">
        <v>84</v>
      </c>
    </row>
    <row r="11" spans="2:2" ht="21.75" customHeight="1" x14ac:dyDescent="0.25">
      <c r="B11" s="47" t="s">
        <v>85</v>
      </c>
    </row>
    <row r="12" spans="2:2" ht="129.75" customHeight="1" x14ac:dyDescent="0.25">
      <c r="B12" s="48" t="s">
        <v>86</v>
      </c>
    </row>
    <row r="14" spans="2:2" ht="21.75" customHeight="1" x14ac:dyDescent="0.25">
      <c r="B14" s="47" t="s">
        <v>87</v>
      </c>
    </row>
    <row r="15" spans="2:2" ht="75" customHeight="1" x14ac:dyDescent="0.25">
      <c r="B15" s="48" t="s">
        <v>88</v>
      </c>
    </row>
    <row r="17" spans="2:2" ht="21.75" customHeight="1" x14ac:dyDescent="0.25">
      <c r="B17" s="47" t="s">
        <v>89</v>
      </c>
    </row>
    <row r="18" spans="2:2" ht="15.75" customHeight="1" x14ac:dyDescent="0.25">
      <c r="B18" s="49" t="s">
        <v>90</v>
      </c>
    </row>
    <row r="19" spans="2:2" ht="31.5" customHeight="1" x14ac:dyDescent="0.25">
      <c r="B19" s="50" t="s">
        <v>91</v>
      </c>
    </row>
    <row r="20" spans="2:2" ht="15.75" customHeight="1" x14ac:dyDescent="0.25">
      <c r="B20" s="49" t="s">
        <v>92</v>
      </c>
    </row>
    <row r="21" spans="2:2" ht="31.5" customHeight="1" x14ac:dyDescent="0.25">
      <c r="B21" s="50" t="s">
        <v>93</v>
      </c>
    </row>
    <row r="22" spans="2:2" ht="15.75" customHeight="1" x14ac:dyDescent="0.25">
      <c r="B22" s="49" t="s">
        <v>94</v>
      </c>
    </row>
    <row r="23" spans="2:2" ht="31.5" customHeight="1" x14ac:dyDescent="0.25">
      <c r="B23" s="50" t="s">
        <v>95</v>
      </c>
    </row>
    <row r="24" spans="2:2" ht="15.75" customHeight="1" x14ac:dyDescent="0.25">
      <c r="B24" s="49" t="s">
        <v>96</v>
      </c>
    </row>
    <row r="25" spans="2:2" ht="31.5" customHeight="1" x14ac:dyDescent="0.25">
      <c r="B25" s="50" t="s">
        <v>97</v>
      </c>
    </row>
    <row r="26" spans="2:2" ht="15.75" customHeight="1" x14ac:dyDescent="0.25">
      <c r="B26" s="49" t="s">
        <v>98</v>
      </c>
    </row>
    <row r="27" spans="2:2" ht="31.5" customHeight="1" x14ac:dyDescent="0.25">
      <c r="B27" s="50" t="s">
        <v>99</v>
      </c>
    </row>
    <row r="28" spans="2:2" ht="15.75" customHeight="1" x14ac:dyDescent="0.25">
      <c r="B28" s="49" t="s">
        <v>100</v>
      </c>
    </row>
    <row r="29" spans="2:2" ht="31.5" customHeight="1" x14ac:dyDescent="0.25">
      <c r="B29" s="50" t="s">
        <v>101</v>
      </c>
    </row>
    <row r="31" spans="2:2" ht="21.75" customHeight="1" x14ac:dyDescent="0.25">
      <c r="B31" s="47" t="s">
        <v>102</v>
      </c>
    </row>
    <row r="32" spans="2:2" ht="79.5" customHeight="1" x14ac:dyDescent="0.25">
      <c r="B32" s="48" t="s">
        <v>103</v>
      </c>
    </row>
    <row r="34" spans="2:2" ht="27.75" customHeight="1" x14ac:dyDescent="0.25">
      <c r="B34" s="35" t="s">
        <v>62</v>
      </c>
    </row>
  </sheetData>
  <mergeCells count="2">
    <mergeCell ref="B2:B3"/>
    <mergeCell ref="B4:B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Contrôle DPGF</vt:lpstr>
      <vt:lpstr>Détecteur erreurs</vt:lpstr>
      <vt:lpstr>Mode d'emploi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Benoît DILLER</cp:lastModifiedBy>
  <cp:revision>0</cp:revision>
  <dcterms:created xsi:type="dcterms:W3CDTF">2026-04-13T08:53:21Z</dcterms:created>
  <dcterms:modified xsi:type="dcterms:W3CDTF">2026-04-16T10:27:07Z</dcterms:modified>
  <dc:language>en-US</dc:language>
</cp:coreProperties>
</file>